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<sst xmlns="http://schemas.openxmlformats.org/spreadsheetml/2006/main" count="14" uniqueCount="14">
  <si>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ING QE Measurement Rig</t>
  </si>
  <si>
    <t>Filter Number</t>
  </si>
  <si>
    <t>Centre Wavelength</t>
  </si>
  <si>
    <t>Photodiode QE</t>
  </si>
  <si>
    <t>Photodiode Current</t>
  </si>
  <si>
    <t>CCD Current</t>
  </si>
  <si>
    <t>CCD Current -</t>
  </si>
  <si>
    <t>dark current</t>
  </si>
  <si>
    <t>1998 calibration</t>
  </si>
  <si>
    <t>Calculated</t>
  </si>
  <si>
    <t>CCD QE</t>
  </si>
  <si>
    <t>Enter    CCD   Dark  Current  here-&gt;</t>
  </si>
  <si>
    <t>Enter data into yellow boxes</t>
  </si>
  <si>
    <t>Simon Tulloch Nov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</si>
</sst>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9.25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0" fillId="3" borderId="9" xfId="0" applyNumberFormat="1" applyFill="1" applyBorder="1" applyAlignment="1">
      <alignment horizontal="left" inden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Sheet1!$C$6:$C$13</c:f>
              <c:numCache/>
            </c:numRef>
          </c:xVal>
          <c:yVal>
            <c:numRef>
              <c:f>Sheet1!$H$6:$H$13</c:f>
              <c:numCache/>
            </c:numRef>
          </c:yVal>
          <c:smooth val="0"/>
        </c:ser>
        <c:axId val="63960851"/>
        <c:axId val="38776748"/>
      </c:scatterChart>
      <c:valAx>
        <c:axId val="63960851"/>
        <c:scaling>
          <c:orientation val="minMax"/>
          <c:max val="1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76748"/>
        <c:crosses val="autoZero"/>
        <c:crossBetween val="midCat"/>
        <c:dispUnits/>
        <c:majorUnit val="50"/>
      </c:valAx>
      <c:valAx>
        <c:axId val="387767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QE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960851"/>
        <c:crossesAt val="350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15</xdr:row>
      <xdr:rowOff>95250</xdr:rowOff>
    </xdr:from>
    <xdr:to>
      <xdr:col>9</xdr:col>
      <xdr:colOff>209550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629025" y="2733675"/>
        <a:ext cx="4943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workbookViewId="0" topLeftCell="A1">
      <selection activeCell="G2" sqref="G2"/>
    </sheetView>
  </sheetViews>
  <sheetFormatPr defaultColWidth="9.140625" defaultRowHeight="12.75"/>
  <cols>
    <col min="2" max="2" width="12.140625" style="0" customWidth="1"/>
    <col min="3" max="3" width="18.00390625" style="0" customWidth="1"/>
    <col min="4" max="4" width="15.421875" style="0" customWidth="1"/>
    <col min="5" max="5" width="17.57421875" style="0" customWidth="1"/>
    <col min="6" max="6" width="12.421875" style="0" customWidth="1"/>
    <col min="7" max="7" width="17.8515625" style="0" customWidth="1"/>
    <col min="8" max="8" width="13.7109375" style="0" customWidth="1"/>
  </cols>
  <sheetData>
    <row r="2" ht="26.25">
      <c r="B2" s="1" t="s">
        <v>0</v>
      </c>
    </row>
    <row r="3" ht="13.5" thickBot="1">
      <c r="B3" t="s">
        <v>12</v>
      </c>
    </row>
    <row r="4" spans="2:8" ht="12.75">
      <c r="B4" s="3"/>
      <c r="C4" s="7"/>
      <c r="D4" s="7" t="s">
        <v>3</v>
      </c>
      <c r="E4" s="3"/>
      <c r="F4" s="7"/>
      <c r="G4" s="4" t="s">
        <v>6</v>
      </c>
      <c r="H4" s="7" t="s">
        <v>9</v>
      </c>
    </row>
    <row r="5" spans="2:8" ht="13.5" thickBot="1">
      <c r="B5" s="5" t="s">
        <v>1</v>
      </c>
      <c r="C5" s="8" t="s">
        <v>2</v>
      </c>
      <c r="D5" s="8" t="s">
        <v>8</v>
      </c>
      <c r="E5" s="5" t="s">
        <v>4</v>
      </c>
      <c r="F5" s="8" t="s">
        <v>5</v>
      </c>
      <c r="G5" s="6" t="s">
        <v>7</v>
      </c>
      <c r="H5" s="8" t="s">
        <v>10</v>
      </c>
    </row>
    <row r="6" spans="2:8" ht="12.75">
      <c r="B6" s="11">
        <v>1</v>
      </c>
      <c r="C6" s="10">
        <v>350</v>
      </c>
      <c r="D6" s="13">
        <v>16.07</v>
      </c>
      <c r="E6" s="18"/>
      <c r="F6" s="18"/>
      <c r="G6" s="15">
        <f>F6-$D$15</f>
        <v>0</v>
      </c>
      <c r="H6" s="16" t="e">
        <f>ABS(D6*G6/E6)</f>
        <v>#DIV/0!</v>
      </c>
    </row>
    <row r="7" spans="2:8" ht="12.75">
      <c r="B7" s="12">
        <v>2</v>
      </c>
      <c r="C7" s="9">
        <v>400</v>
      </c>
      <c r="D7" s="14">
        <v>35.81</v>
      </c>
      <c r="E7" s="17"/>
      <c r="F7" s="17"/>
      <c r="G7" s="15">
        <f aca="true" t="shared" si="0" ref="G7:G13">F7-$D$15</f>
        <v>0</v>
      </c>
      <c r="H7" s="16" t="e">
        <f aca="true" t="shared" si="1" ref="H7:H13">ABS(D7*G7/E7)</f>
        <v>#DIV/0!</v>
      </c>
    </row>
    <row r="8" spans="2:8" ht="12.75">
      <c r="B8" s="12">
        <v>3</v>
      </c>
      <c r="C8" s="9">
        <v>500</v>
      </c>
      <c r="D8" s="14">
        <v>69.92</v>
      </c>
      <c r="E8" s="17"/>
      <c r="F8" s="17"/>
      <c r="G8" s="15">
        <f t="shared" si="0"/>
        <v>0</v>
      </c>
      <c r="H8" s="16" t="e">
        <f t="shared" si="1"/>
        <v>#DIV/0!</v>
      </c>
    </row>
    <row r="9" spans="2:8" ht="12.75">
      <c r="B9" s="12">
        <v>4</v>
      </c>
      <c r="C9" s="9">
        <v>600</v>
      </c>
      <c r="D9" s="14">
        <v>74.02</v>
      </c>
      <c r="E9" s="17"/>
      <c r="F9" s="17"/>
      <c r="G9" s="15">
        <f t="shared" si="0"/>
        <v>0</v>
      </c>
      <c r="H9" s="16" t="e">
        <f t="shared" si="1"/>
        <v>#DIV/0!</v>
      </c>
    </row>
    <row r="10" spans="2:8" ht="12.75">
      <c r="B10" s="12">
        <v>5</v>
      </c>
      <c r="C10" s="9">
        <v>700</v>
      </c>
      <c r="D10" s="14">
        <v>72.85</v>
      </c>
      <c r="E10" s="17"/>
      <c r="F10" s="17"/>
      <c r="G10" s="15">
        <f t="shared" si="0"/>
        <v>0</v>
      </c>
      <c r="H10" s="16" t="e">
        <f t="shared" si="1"/>
        <v>#DIV/0!</v>
      </c>
    </row>
    <row r="11" spans="2:8" ht="12.75">
      <c r="B11" s="12">
        <v>6</v>
      </c>
      <c r="C11" s="9">
        <v>800</v>
      </c>
      <c r="D11" s="14">
        <v>69.94</v>
      </c>
      <c r="E11" s="17"/>
      <c r="F11" s="17"/>
      <c r="G11" s="15">
        <f t="shared" si="0"/>
        <v>0</v>
      </c>
      <c r="H11" s="16" t="e">
        <f t="shared" si="1"/>
        <v>#DIV/0!</v>
      </c>
    </row>
    <row r="12" spans="2:8" ht="12.75">
      <c r="B12" s="12">
        <v>7</v>
      </c>
      <c r="C12" s="9">
        <v>900</v>
      </c>
      <c r="D12" s="14">
        <v>63.64</v>
      </c>
      <c r="E12" s="17"/>
      <c r="F12" s="17"/>
      <c r="G12" s="15">
        <f t="shared" si="0"/>
        <v>0</v>
      </c>
      <c r="H12" s="16" t="e">
        <f t="shared" si="1"/>
        <v>#DIV/0!</v>
      </c>
    </row>
    <row r="13" spans="2:8" ht="12.75">
      <c r="B13" s="12">
        <v>8</v>
      </c>
      <c r="C13" s="9">
        <v>1000</v>
      </c>
      <c r="D13" s="14">
        <v>41.56</v>
      </c>
      <c r="E13" s="17"/>
      <c r="F13" s="17"/>
      <c r="G13" s="15">
        <f t="shared" si="0"/>
        <v>0</v>
      </c>
      <c r="H13" s="16" t="e">
        <f t="shared" si="1"/>
        <v>#DIV/0!</v>
      </c>
    </row>
    <row r="14" ht="13.5" thickBot="1"/>
    <row r="15" spans="2:4" ht="13.5" thickBot="1">
      <c r="B15" t="s">
        <v>11</v>
      </c>
      <c r="D15" s="2">
        <v>0</v>
      </c>
    </row>
    <row r="18" ht="12.75">
      <c r="B18" t="s">
        <v>13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Isaac Newton Group- La Palma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smtport</dc:creator>
  <cp:keywords/>
  <dc:description/>
  <cp:lastModifiedBy>smtport</cp:lastModifiedBy>
  <dcterms:created xsi:type="dcterms:W3CDTF">2001-11-19T16:36:32Z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